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6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19" i="12" l="1"/>
  <c r="J34" i="12" l="1"/>
  <c r="G34" i="12"/>
  <c r="D34" i="12"/>
  <c r="G32" i="12"/>
  <c r="D32" i="12"/>
  <c r="J36" i="12"/>
  <c r="G36" i="12"/>
  <c r="D36" i="12"/>
  <c r="J32" i="12" l="1"/>
  <c r="H9" i="12"/>
  <c r="H16" i="12" l="1"/>
  <c r="H13" i="12"/>
  <c r="H12" i="12" l="1"/>
  <c r="H18" i="12" l="1"/>
  <c r="H15" i="12"/>
  <c r="H14" i="12"/>
  <c r="H11" i="12"/>
  <c r="H10" i="12"/>
  <c r="H8" i="12"/>
  <c r="H7" i="12"/>
  <c r="J20" i="12" l="1"/>
</calcChain>
</file>

<file path=xl/sharedStrings.xml><?xml version="1.0" encoding="utf-8"?>
<sst xmlns="http://schemas.openxmlformats.org/spreadsheetml/2006/main" count="113" uniqueCount="78">
  <si>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</si>
  <si>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</si>
  <si>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</si>
  <si>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</si>
  <si>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</si>
  <si>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</si>
  <si>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</si>
  <si>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</si>
  <si>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</si>
  <si>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</si>
  <si>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</si>
  <si>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</si>
  <si>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</si>
  <si>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</si>
  <si>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</si>
  <si>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</si>
  <si>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</si>
  <si>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</si>
  <si>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</si>
  <si>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</si>
  <si>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</si>
  <si>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</si>
  <si>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</si>
  <si>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</si>
  <si>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</si>
  <si>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</si>
  <si>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нет</t>
  </si>
  <si>
    <t>Няганский ф-л 
АО "ЮРЭСК"</t>
  </si>
  <si>
    <t>г. Нягань</t>
  </si>
  <si>
    <t>Исполнитель :  Диспетчер ОДС Ярошенко А.А.</t>
  </si>
  <si>
    <t>МТЗ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</si>
  <si>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</si>
  <si>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</si>
  <si>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</si>
  <si>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</si>
  <si>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</si>
  <si>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</si>
  <si>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</si>
  <si>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</si>
  <si>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</si>
  <si>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</si>
  <si>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 xml:space="preserve">АО "ЮРЭСК" 
г. Ханты-Мансийск </t>
  </si>
  <si>
    <t>г. Ханты-Мансийск</t>
  </si>
  <si>
    <t>ПС 110 кВ Авангард, 
ВЛ-10 кВ ТП-2048-2</t>
  </si>
  <si>
    <t>2ст. МТЗ</t>
  </si>
  <si>
    <t>п. Базьяны, 
п. Добрино</t>
  </si>
  <si>
    <t>ПС 35 кВ Ярки, ВЛ-10 кВ Базьяны</t>
  </si>
  <si>
    <t>МТЗ-2</t>
  </si>
  <si>
    <t>СПП АО "ЮРЭСК"</t>
  </si>
  <si>
    <t>д. Каюково</t>
  </si>
  <si>
    <t>ПС 6/10 кВ Западно-Угутская,
ВЛ-10 кВ Западно-Угутская-Каюково</t>
  </si>
  <si>
    <t>Кондинский ф-л 
АО "ЮРЭСК"</t>
  </si>
  <si>
    <t>п. Кондинское</t>
  </si>
  <si>
    <t>ЗРУ 10 кВ НПС Ильичевка,
КЛ-10 кВ Фарада-1</t>
  </si>
  <si>
    <t>1ст. МТЗ</t>
  </si>
  <si>
    <t>2 школы, 3 д/с, 1 ВОС</t>
  </si>
  <si>
    <t>ЗРУ 10 кВ НПС Ильичевка,
КЛ-10 кВ Фарада-2</t>
  </si>
  <si>
    <t>Советский ф-л
АО "ЮРЭСК"</t>
  </si>
  <si>
    <t>п. Алябьево</t>
  </si>
  <si>
    <t>ПС 110 кВ Алябьево, ВЛ-10 кВ Алябьево-2</t>
  </si>
  <si>
    <t>На ТП 10/0,4 кВ №16-306 в РУ-10 кВ яч.2 разрушение ОПН ф.А,В,С.</t>
  </si>
  <si>
    <t>1 школа, 1 КОС, 1 больница, 1д/с</t>
  </si>
  <si>
    <t>ЮТЭК-ХМР</t>
  </si>
  <si>
    <t>п. Кышик, Пырьях, Нялино</t>
  </si>
  <si>
    <t>КТП 6/20 кВ №18-4040 Сыньеганский, ВЛ-20 кВ Сыньеганская-Пырьях</t>
  </si>
  <si>
    <t>ТО</t>
  </si>
  <si>
    <t>4 школы, 3 д/с, 3 больницы, 1 КОС, 2 ВОС</t>
  </si>
  <si>
    <t>да</t>
  </si>
  <si>
    <t>РП-5-7, ВЛ-10 ф.5-04</t>
  </si>
  <si>
    <t>Причина устанавливается (гроза).</t>
  </si>
  <si>
    <t>п. Мортка</t>
  </si>
  <si>
    <t>ВЛ-110 кВ МДФ-Тавда</t>
  </si>
  <si>
    <t>за период с 08:00 20.06.22 по 08:00 27.06.22.</t>
  </si>
  <si>
    <t xml:space="preserve">ПС Тавда: 1ст. ТНЗНП ф.В, НАПВ; ПС МДФ: 1ст. ДЗ, 1ст. ТО, ф.В </t>
  </si>
  <si>
    <t>Несанкционированные работы техники (экскаватор) сторонней организации в пролетах оп. 720-721. 
ПС МДФ: 8 км, Io=1,755 кА, Uo=59,77 кВ)</t>
  </si>
  <si>
    <t>Причина устанавливается (гроза)</t>
  </si>
  <si>
    <t>Итого - 12 отключений, из них в сетях ЮРЭСК -9</t>
  </si>
  <si>
    <t>Разрушение соединительной муфты КЛ-10.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</si>
</sst>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1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9" fontId="64" fillId="9" borderId="1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4" fillId="2" borderId="3" xfId="0" applyNumberFormat="1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4" fontId="45" fillId="2" borderId="5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left"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64" fillId="9" borderId="8" xfId="0" applyFont="1" applyFill="1" applyBorder="1" applyAlignment="1">
      <alignment horizontal="left" vertical="center" wrapText="1"/>
    </xf>
    <xf numFmtId="0" fontId="64" fillId="9" borderId="3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07"/>
  <sheetViews>
    <sheetView tabSelected="1" topLeftCell="A7" zoomScale="70" zoomScaleNormal="70" zoomScaleSheetLayoutView="70" workbookViewId="0">
      <selection activeCell="I27" sqref="I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17.28515625" style="8" customWidth="1"/>
    <col min="13" max="13" width="13" style="8" customWidth="1"/>
    <col min="14" max="14" width="12" style="8" customWidth="1"/>
    <col min="15" max="15" width="9.140625" style="30"/>
    <col min="16" max="16384" width="9.140625" style="8"/>
  </cols>
  <sheetData>
    <row r="1" spans="1:15" ht="15.75" x14ac:dyDescent="0.2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ht="15.75" x14ac:dyDescent="0.25">
      <c r="A2" s="100" t="s">
        <v>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5" ht="15.75" x14ac:dyDescent="0.2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5" ht="15.75" x14ac:dyDescent="0.2">
      <c r="A4" s="104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x14ac:dyDescent="0.2">
      <c r="A5" s="85" t="s">
        <v>14</v>
      </c>
      <c r="B5" s="85" t="s">
        <v>4</v>
      </c>
      <c r="C5" s="101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31</v>
      </c>
      <c r="K5" s="85" t="s">
        <v>0</v>
      </c>
      <c r="L5" s="85" t="s">
        <v>8</v>
      </c>
      <c r="M5" s="85" t="s">
        <v>24</v>
      </c>
      <c r="N5" s="85" t="s">
        <v>25</v>
      </c>
    </row>
    <row r="6" spans="1:15" ht="52.5" customHeight="1" x14ac:dyDescent="0.2">
      <c r="A6" s="85"/>
      <c r="B6" s="85"/>
      <c r="C6" s="102"/>
      <c r="D6" s="85"/>
      <c r="E6" s="85"/>
      <c r="F6" s="28" t="s">
        <v>1</v>
      </c>
      <c r="G6" s="28" t="s">
        <v>2</v>
      </c>
      <c r="H6" s="85"/>
      <c r="I6" s="85"/>
      <c r="J6" s="85"/>
      <c r="K6" s="105"/>
      <c r="L6" s="85"/>
      <c r="M6" s="85"/>
      <c r="N6" s="85"/>
    </row>
    <row r="7" spans="1:15" ht="37.5" x14ac:dyDescent="0.2">
      <c r="A7" s="24">
        <v>1</v>
      </c>
      <c r="B7" s="93" t="s">
        <v>41</v>
      </c>
      <c r="C7" s="26" t="s">
        <v>42</v>
      </c>
      <c r="D7" s="57" t="s">
        <v>43</v>
      </c>
      <c r="E7" s="51" t="s">
        <v>44</v>
      </c>
      <c r="F7" s="23">
        <v>44733.598611111112</v>
      </c>
      <c r="G7" s="23">
        <v>44733.636111111111</v>
      </c>
      <c r="H7" s="52">
        <f t="shared" ref="H7:H16" si="0">G7-F7</f>
        <v>3.7499999998544808E-2</v>
      </c>
      <c r="I7" s="46">
        <v>350</v>
      </c>
      <c r="J7" s="46">
        <v>0</v>
      </c>
      <c r="K7" s="64" t="s">
        <v>75</v>
      </c>
      <c r="L7" s="51" t="s">
        <v>26</v>
      </c>
      <c r="M7" s="51">
        <v>25</v>
      </c>
      <c r="N7" s="51" t="s">
        <v>26</v>
      </c>
      <c r="O7" s="31">
        <v>1</v>
      </c>
    </row>
    <row r="8" spans="1:15" ht="37.5" x14ac:dyDescent="0.2">
      <c r="A8" s="24">
        <v>2</v>
      </c>
      <c r="B8" s="94"/>
      <c r="C8" s="26" t="s">
        <v>45</v>
      </c>
      <c r="D8" s="57" t="s">
        <v>46</v>
      </c>
      <c r="E8" s="51" t="s">
        <v>47</v>
      </c>
      <c r="F8" s="23">
        <v>44733.612500000003</v>
      </c>
      <c r="G8" s="23">
        <v>44733.817361111112</v>
      </c>
      <c r="H8" s="52">
        <f t="shared" si="0"/>
        <v>0.20486111110949423</v>
      </c>
      <c r="I8" s="46">
        <v>0</v>
      </c>
      <c r="J8" s="46">
        <v>0</v>
      </c>
      <c r="K8" s="64" t="s">
        <v>75</v>
      </c>
      <c r="L8" s="51" t="s">
        <v>26</v>
      </c>
      <c r="M8" s="51">
        <v>25</v>
      </c>
      <c r="N8" s="51" t="s">
        <v>26</v>
      </c>
      <c r="O8" s="31">
        <v>1</v>
      </c>
    </row>
    <row r="9" spans="1:15" ht="75" x14ac:dyDescent="0.2">
      <c r="A9" s="24">
        <v>3</v>
      </c>
      <c r="B9" s="54" t="s">
        <v>62</v>
      </c>
      <c r="C9" s="58" t="s">
        <v>63</v>
      </c>
      <c r="D9" s="58" t="s">
        <v>64</v>
      </c>
      <c r="E9" s="55" t="s">
        <v>65</v>
      </c>
      <c r="F9" s="23">
        <v>44733.654861111114</v>
      </c>
      <c r="G9" s="23">
        <v>44733.661805555559</v>
      </c>
      <c r="H9" s="21">
        <f>G9-F9</f>
        <v>6.9444444452528842E-3</v>
      </c>
      <c r="I9" s="51">
        <v>67</v>
      </c>
      <c r="J9" s="51">
        <v>2000</v>
      </c>
      <c r="K9" s="64" t="s">
        <v>75</v>
      </c>
      <c r="L9" s="51" t="s">
        <v>66</v>
      </c>
      <c r="M9" s="50">
        <v>25</v>
      </c>
      <c r="N9" s="50" t="s">
        <v>67</v>
      </c>
      <c r="O9" s="31">
        <v>1</v>
      </c>
    </row>
    <row r="10" spans="1:15" ht="39.75" customHeight="1" x14ac:dyDescent="0.2">
      <c r="A10" s="24">
        <v>4</v>
      </c>
      <c r="B10" s="108" t="s">
        <v>48</v>
      </c>
      <c r="C10" s="95" t="s">
        <v>49</v>
      </c>
      <c r="D10" s="96" t="s">
        <v>50</v>
      </c>
      <c r="E10" s="97" t="s">
        <v>30</v>
      </c>
      <c r="F10" s="23">
        <v>44733.479166666664</v>
      </c>
      <c r="G10" s="23">
        <v>44733.576388888891</v>
      </c>
      <c r="H10" s="21">
        <f t="shared" si="0"/>
        <v>9.7222222226264421E-2</v>
      </c>
      <c r="I10" s="46">
        <v>1200</v>
      </c>
      <c r="J10" s="71">
        <v>50</v>
      </c>
      <c r="K10" s="64" t="s">
        <v>75</v>
      </c>
      <c r="L10" s="49" t="s">
        <v>26</v>
      </c>
      <c r="M10" s="50">
        <v>24</v>
      </c>
      <c r="N10" s="50" t="s">
        <v>67</v>
      </c>
      <c r="O10" s="31">
        <v>1</v>
      </c>
    </row>
    <row r="11" spans="1:15" ht="42.75" customHeight="1" x14ac:dyDescent="0.2">
      <c r="A11" s="24">
        <v>5</v>
      </c>
      <c r="B11" s="108"/>
      <c r="C11" s="94"/>
      <c r="D11" s="94"/>
      <c r="E11" s="98"/>
      <c r="F11" s="23">
        <v>44733.694444444445</v>
      </c>
      <c r="G11" s="23">
        <v>44733.777777777781</v>
      </c>
      <c r="H11" s="21">
        <f t="shared" si="0"/>
        <v>8.3333333335758653E-2</v>
      </c>
      <c r="I11" s="46">
        <v>1100</v>
      </c>
      <c r="J11" s="71">
        <v>50</v>
      </c>
      <c r="K11" s="64" t="s">
        <v>75</v>
      </c>
      <c r="L11" s="49" t="s">
        <v>26</v>
      </c>
      <c r="M11" s="50">
        <v>24</v>
      </c>
      <c r="N11" s="50" t="s">
        <v>67</v>
      </c>
      <c r="O11" s="31">
        <v>1</v>
      </c>
    </row>
    <row r="12" spans="1:15" ht="56.25" x14ac:dyDescent="0.2">
      <c r="A12" s="24">
        <v>6</v>
      </c>
      <c r="B12" s="108"/>
      <c r="C12" s="26" t="s">
        <v>49</v>
      </c>
      <c r="D12" s="57" t="s">
        <v>50</v>
      </c>
      <c r="E12" s="51" t="s">
        <v>30</v>
      </c>
      <c r="F12" s="23">
        <v>44734.281944444447</v>
      </c>
      <c r="G12" s="23">
        <v>44734.371527777781</v>
      </c>
      <c r="H12" s="21">
        <f t="shared" si="0"/>
        <v>8.9583333334303461E-2</v>
      </c>
      <c r="I12" s="46">
        <v>1120</v>
      </c>
      <c r="J12" s="46">
        <v>50</v>
      </c>
      <c r="K12" s="64" t="s">
        <v>75</v>
      </c>
      <c r="L12" s="49" t="s">
        <v>26</v>
      </c>
      <c r="M12" s="50">
        <v>18</v>
      </c>
      <c r="N12" s="50" t="s">
        <v>67</v>
      </c>
      <c r="O12" s="31">
        <v>1</v>
      </c>
    </row>
    <row r="13" spans="1:15" ht="56.25" x14ac:dyDescent="0.2">
      <c r="A13" s="24">
        <v>7</v>
      </c>
      <c r="B13" s="108"/>
      <c r="C13" s="26" t="s">
        <v>49</v>
      </c>
      <c r="D13" s="57" t="s">
        <v>50</v>
      </c>
      <c r="E13" s="51" t="s">
        <v>30</v>
      </c>
      <c r="F13" s="23">
        <v>44736.482638888891</v>
      </c>
      <c r="G13" s="23">
        <v>44736.527777777781</v>
      </c>
      <c r="H13" s="21">
        <f t="shared" si="0"/>
        <v>4.5138888890505768E-2</v>
      </c>
      <c r="I13" s="46">
        <v>0</v>
      </c>
      <c r="J13" s="46">
        <v>50</v>
      </c>
      <c r="K13" s="64" t="s">
        <v>69</v>
      </c>
      <c r="L13" s="49" t="s">
        <v>26</v>
      </c>
      <c r="M13" s="50">
        <v>20</v>
      </c>
      <c r="N13" s="50" t="s">
        <v>67</v>
      </c>
      <c r="O13" s="31">
        <v>1</v>
      </c>
    </row>
    <row r="14" spans="1:15" ht="37.5" x14ac:dyDescent="0.2">
      <c r="A14" s="24">
        <v>8</v>
      </c>
      <c r="B14" s="109" t="s">
        <v>51</v>
      </c>
      <c r="C14" s="95" t="s">
        <v>52</v>
      </c>
      <c r="D14" s="56" t="s">
        <v>53</v>
      </c>
      <c r="E14" s="51" t="s">
        <v>54</v>
      </c>
      <c r="F14" s="23">
        <v>44733.604166666664</v>
      </c>
      <c r="G14" s="23">
        <v>44733.763888888891</v>
      </c>
      <c r="H14" s="21">
        <f t="shared" si="0"/>
        <v>0.15972222222626442</v>
      </c>
      <c r="I14" s="75">
        <v>0</v>
      </c>
      <c r="J14" s="75">
        <v>0</v>
      </c>
      <c r="K14" s="64" t="s">
        <v>75</v>
      </c>
      <c r="L14" s="106" t="s">
        <v>55</v>
      </c>
      <c r="M14" s="107">
        <v>23</v>
      </c>
      <c r="N14" s="60" t="s">
        <v>67</v>
      </c>
      <c r="O14" s="31">
        <v>1</v>
      </c>
    </row>
    <row r="15" spans="1:15" ht="37.5" x14ac:dyDescent="0.2">
      <c r="A15" s="24">
        <v>9</v>
      </c>
      <c r="B15" s="110"/>
      <c r="C15" s="94"/>
      <c r="D15" s="56" t="s">
        <v>56</v>
      </c>
      <c r="E15" s="51" t="s">
        <v>54</v>
      </c>
      <c r="F15" s="23">
        <v>44733.604166666664</v>
      </c>
      <c r="G15" s="23">
        <v>44733.754166666666</v>
      </c>
      <c r="H15" s="21">
        <f t="shared" si="0"/>
        <v>0.15000000000145519</v>
      </c>
      <c r="I15" s="74">
        <v>1055</v>
      </c>
      <c r="J15" s="75">
        <v>2300</v>
      </c>
      <c r="K15" s="64" t="s">
        <v>75</v>
      </c>
      <c r="L15" s="98"/>
      <c r="M15" s="98"/>
      <c r="N15" s="72" t="s">
        <v>67</v>
      </c>
      <c r="O15" s="31">
        <v>1</v>
      </c>
    </row>
    <row r="16" spans="1:15" ht="93.75" x14ac:dyDescent="0.2">
      <c r="A16" s="24">
        <v>10</v>
      </c>
      <c r="B16" s="111"/>
      <c r="C16" s="26" t="s">
        <v>70</v>
      </c>
      <c r="D16" s="56" t="s">
        <v>71</v>
      </c>
      <c r="E16" s="51" t="s">
        <v>73</v>
      </c>
      <c r="F16" s="23">
        <v>44736.53402777778</v>
      </c>
      <c r="G16" s="23">
        <v>44736.56527777778</v>
      </c>
      <c r="H16" s="21">
        <f t="shared" si="0"/>
        <v>3.125E-2</v>
      </c>
      <c r="I16" s="46">
        <v>0</v>
      </c>
      <c r="J16" s="46">
        <v>0</v>
      </c>
      <c r="K16" s="65" t="s">
        <v>74</v>
      </c>
      <c r="L16" s="47" t="s">
        <v>26</v>
      </c>
      <c r="M16" s="48">
        <v>22</v>
      </c>
      <c r="N16" s="48" t="s">
        <v>26</v>
      </c>
      <c r="O16" s="31">
        <v>1</v>
      </c>
    </row>
    <row r="17" spans="1:15" ht="37.5" x14ac:dyDescent="0.2">
      <c r="A17" s="24">
        <v>11</v>
      </c>
      <c r="B17" s="54" t="s">
        <v>27</v>
      </c>
      <c r="C17" s="26" t="s">
        <v>28</v>
      </c>
      <c r="D17" s="26" t="s">
        <v>68</v>
      </c>
      <c r="E17" s="46" t="s">
        <v>65</v>
      </c>
      <c r="F17" s="23">
        <v>44734.517361111109</v>
      </c>
      <c r="G17" s="23">
        <v>44734.571527777778</v>
      </c>
      <c r="H17" s="21">
        <v>5.4166666666666669E-2</v>
      </c>
      <c r="I17" s="29">
        <v>142</v>
      </c>
      <c r="J17" s="29">
        <v>300</v>
      </c>
      <c r="K17" s="67" t="s">
        <v>77</v>
      </c>
      <c r="L17" s="49" t="s">
        <v>26</v>
      </c>
      <c r="M17" s="50">
        <v>18</v>
      </c>
      <c r="N17" s="50" t="s">
        <v>67</v>
      </c>
      <c r="O17" s="31">
        <v>1</v>
      </c>
    </row>
    <row r="18" spans="1:15" ht="50.25" customHeight="1" x14ac:dyDescent="0.2">
      <c r="A18" s="24">
        <v>12</v>
      </c>
      <c r="B18" s="61" t="s">
        <v>57</v>
      </c>
      <c r="C18" s="58" t="s">
        <v>58</v>
      </c>
      <c r="D18" s="58" t="s">
        <v>59</v>
      </c>
      <c r="E18" s="51" t="s">
        <v>30</v>
      </c>
      <c r="F18" s="23">
        <v>44733.616666666669</v>
      </c>
      <c r="G18" s="23">
        <v>44733.661111111112</v>
      </c>
      <c r="H18" s="21">
        <f>G18-F18</f>
        <v>4.4444444443797693E-2</v>
      </c>
      <c r="I18" s="53">
        <v>365</v>
      </c>
      <c r="J18" s="53">
        <v>1300</v>
      </c>
      <c r="K18" s="66" t="s">
        <v>60</v>
      </c>
      <c r="L18" s="49" t="s">
        <v>61</v>
      </c>
      <c r="M18" s="50">
        <v>22</v>
      </c>
      <c r="N18" s="50" t="s">
        <v>67</v>
      </c>
      <c r="O18" s="31">
        <v>1</v>
      </c>
    </row>
    <row r="19" spans="1:15" ht="21.75" customHeight="1" x14ac:dyDescent="0.2">
      <c r="A19" s="41"/>
      <c r="B19" s="59"/>
      <c r="C19" s="14"/>
      <c r="D19" s="14"/>
      <c r="E19" s="11"/>
      <c r="F19" s="12"/>
      <c r="G19" s="12"/>
      <c r="H19" s="42"/>
      <c r="I19" s="43"/>
      <c r="J19" s="73">
        <f>SUM(J7:J18)</f>
        <v>6100</v>
      </c>
      <c r="K19" s="43"/>
      <c r="L19" s="44"/>
      <c r="M19" s="45"/>
      <c r="N19" s="45"/>
      <c r="O19" s="31"/>
    </row>
    <row r="20" spans="1:15" ht="18.75" customHeight="1" x14ac:dyDescent="0.2">
      <c r="B20" s="89" t="s">
        <v>76</v>
      </c>
      <c r="C20" s="89"/>
      <c r="D20" s="89"/>
      <c r="E20" s="11"/>
      <c r="F20" s="12"/>
      <c r="G20" s="12"/>
      <c r="H20" s="13"/>
      <c r="I20" s="62"/>
      <c r="J20" s="63" t="e">
        <f>SUM(#REF!)</f>
        <v>#REF!</v>
      </c>
      <c r="K20" s="14"/>
      <c r="L20" s="15"/>
      <c r="M20" s="16"/>
      <c r="N20" s="17"/>
      <c r="O20" s="31">
        <v>1</v>
      </c>
    </row>
    <row r="21" spans="1:15" ht="18.75" x14ac:dyDescent="0.2">
      <c r="B21" s="86" t="s">
        <v>15</v>
      </c>
      <c r="C21" s="87"/>
      <c r="D21" s="68">
        <v>1</v>
      </c>
      <c r="F21" s="22"/>
      <c r="G21" s="22"/>
      <c r="H21" s="20"/>
      <c r="I21" s="20"/>
      <c r="J21" s="20"/>
      <c r="K21" s="20"/>
      <c r="L21" s="20"/>
      <c r="M21" s="20"/>
      <c r="N21" s="20"/>
      <c r="O21" s="31">
        <v>1</v>
      </c>
    </row>
    <row r="22" spans="1:15" ht="18.75" x14ac:dyDescent="0.2">
      <c r="B22" s="88" t="s">
        <v>16</v>
      </c>
      <c r="C22" s="88"/>
      <c r="D22" s="39">
        <v>0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31">
        <v>1</v>
      </c>
    </row>
    <row r="23" spans="1:15" ht="18.75" x14ac:dyDescent="0.2">
      <c r="B23" s="88" t="s">
        <v>17</v>
      </c>
      <c r="C23" s="88"/>
      <c r="D23" s="39">
        <v>0</v>
      </c>
      <c r="E23" s="10"/>
      <c r="F23" s="20"/>
      <c r="G23" s="20"/>
      <c r="H23" s="20"/>
      <c r="I23" s="20"/>
      <c r="J23" s="20"/>
      <c r="K23" s="20"/>
      <c r="L23" s="20"/>
      <c r="M23" s="20"/>
      <c r="N23" s="20"/>
      <c r="O23" s="31">
        <v>1</v>
      </c>
    </row>
    <row r="24" spans="1:15" ht="18.75" x14ac:dyDescent="0.2">
      <c r="B24" s="84" t="s">
        <v>18</v>
      </c>
      <c r="C24" s="84"/>
      <c r="D24" s="39">
        <v>1</v>
      </c>
      <c r="E24" s="10"/>
      <c r="F24" s="20"/>
      <c r="G24" s="20"/>
      <c r="H24" s="20"/>
      <c r="I24" s="20"/>
      <c r="J24" s="20"/>
      <c r="K24" s="20"/>
      <c r="L24" s="20"/>
      <c r="M24" s="20"/>
      <c r="N24" s="20"/>
      <c r="O24" s="31">
        <v>1</v>
      </c>
    </row>
    <row r="25" spans="1:15" ht="18.75" x14ac:dyDescent="0.2">
      <c r="B25" s="91" t="s">
        <v>12</v>
      </c>
      <c r="C25" s="91"/>
      <c r="D25" s="69">
        <v>1</v>
      </c>
      <c r="E25" s="3"/>
      <c r="F25" s="20"/>
      <c r="G25" s="20"/>
      <c r="H25" s="20"/>
      <c r="I25" s="20"/>
      <c r="J25" s="20"/>
      <c r="K25" s="20"/>
      <c r="L25" s="20"/>
      <c r="M25" s="20"/>
      <c r="N25" s="20"/>
      <c r="O25" s="31">
        <v>1</v>
      </c>
    </row>
    <row r="26" spans="1:15" ht="18.75" x14ac:dyDescent="0.2">
      <c r="B26" s="90" t="s">
        <v>18</v>
      </c>
      <c r="C26" s="90"/>
      <c r="D26" s="19">
        <v>0</v>
      </c>
      <c r="E26" s="10"/>
      <c r="F26" s="20"/>
      <c r="G26" s="20"/>
      <c r="H26" s="20"/>
      <c r="I26" s="20"/>
      <c r="J26" s="20"/>
      <c r="K26" s="20"/>
      <c r="L26" s="20"/>
      <c r="M26" s="20"/>
      <c r="N26" s="20"/>
      <c r="O26" s="31">
        <v>1</v>
      </c>
    </row>
    <row r="27" spans="1:15" ht="18.75" x14ac:dyDescent="0.2">
      <c r="B27" s="92" t="s">
        <v>19</v>
      </c>
      <c r="C27" s="92"/>
      <c r="D27" s="70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31">
        <v>1</v>
      </c>
    </row>
    <row r="28" spans="1:15" ht="18.75" x14ac:dyDescent="0.2">
      <c r="B28" s="83" t="s">
        <v>20</v>
      </c>
      <c r="C28" s="83"/>
      <c r="D28" s="40">
        <v>9</v>
      </c>
      <c r="E28" s="5"/>
      <c r="F28" s="20"/>
      <c r="G28" s="20"/>
      <c r="H28" s="20"/>
      <c r="I28" s="20"/>
      <c r="J28" s="20"/>
      <c r="K28" s="20"/>
      <c r="L28" s="20"/>
      <c r="M28" s="20"/>
      <c r="N28" s="20"/>
      <c r="O28" s="31">
        <v>1</v>
      </c>
    </row>
    <row r="29" spans="1:15" ht="18.75" x14ac:dyDescent="0.2">
      <c r="B29" s="80" t="s">
        <v>22</v>
      </c>
      <c r="C29" s="80"/>
      <c r="D29" s="39">
        <v>0</v>
      </c>
      <c r="E29" s="5"/>
      <c r="F29" s="20"/>
      <c r="G29" s="20"/>
      <c r="H29" s="20"/>
      <c r="I29" s="20"/>
      <c r="J29" s="20"/>
      <c r="K29" s="20"/>
      <c r="L29" s="20"/>
      <c r="M29" s="20"/>
      <c r="N29" s="20"/>
      <c r="O29" s="31">
        <v>1</v>
      </c>
    </row>
    <row r="30" spans="1:15" ht="18.75" x14ac:dyDescent="0.2">
      <c r="B30" s="81" t="s">
        <v>21</v>
      </c>
      <c r="C30" s="81"/>
      <c r="D30" s="39"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31">
        <v>1</v>
      </c>
    </row>
    <row r="31" spans="1:15" ht="7.5" customHeight="1" x14ac:dyDescent="0.2">
      <c r="B31" s="6"/>
      <c r="C31" s="6"/>
      <c r="D31" s="2"/>
      <c r="F31" s="20"/>
      <c r="G31" s="20"/>
      <c r="H31" s="20"/>
      <c r="I31" s="20"/>
      <c r="J31" s="20"/>
      <c r="K31" s="20"/>
      <c r="L31" s="20"/>
      <c r="M31" s="20"/>
      <c r="N31" s="20"/>
      <c r="O31" s="31">
        <v>1</v>
      </c>
    </row>
    <row r="32" spans="1:15" ht="60.75" customHeight="1" x14ac:dyDescent="0.2">
      <c r="B32" s="78" t="s">
        <v>32</v>
      </c>
      <c r="C32" s="79"/>
      <c r="D32" s="32">
        <f>SUM(I7:I18)</f>
        <v>5399</v>
      </c>
      <c r="E32" s="76" t="s">
        <v>33</v>
      </c>
      <c r="F32" s="77"/>
      <c r="G32" s="32">
        <f>SUMIF(N7:N18,"да",I7:I18)</f>
        <v>5049</v>
      </c>
      <c r="H32" s="76" t="s">
        <v>34</v>
      </c>
      <c r="I32" s="77"/>
      <c r="J32" s="32">
        <f>D32-G32</f>
        <v>350</v>
      </c>
      <c r="M32" s="1"/>
      <c r="N32" s="4"/>
      <c r="O32" s="31">
        <v>1</v>
      </c>
    </row>
    <row r="33" spans="2:16" ht="6.75" customHeight="1" x14ac:dyDescent="0.2">
      <c r="B33" s="27"/>
      <c r="C33" s="27"/>
      <c r="D33" s="33"/>
      <c r="E33" s="34"/>
      <c r="F33" s="35"/>
      <c r="G33" s="34"/>
      <c r="H33" s="34"/>
      <c r="I33" s="35"/>
      <c r="J33" s="34"/>
      <c r="K33" s="25"/>
      <c r="L33" s="1"/>
      <c r="M33" s="1"/>
      <c r="N33" s="4"/>
      <c r="O33" s="31">
        <v>1</v>
      </c>
    </row>
    <row r="34" spans="2:16" ht="51" customHeight="1" x14ac:dyDescent="0.2">
      <c r="B34" s="78" t="s">
        <v>35</v>
      </c>
      <c r="C34" s="79"/>
      <c r="D34" s="36">
        <f>SUM(H7:H18)</f>
        <v>1.0041666666783082</v>
      </c>
      <c r="E34" s="76" t="s">
        <v>36</v>
      </c>
      <c r="F34" s="77"/>
      <c r="G34" s="36">
        <f>SUMIF(N7:N18,"да",H7:H18)</f>
        <v>0.73055555557026919</v>
      </c>
      <c r="H34" s="76" t="s">
        <v>37</v>
      </c>
      <c r="I34" s="77"/>
      <c r="J34" s="36">
        <f>D34-G34</f>
        <v>0.27361111110803904</v>
      </c>
      <c r="M34" s="1"/>
      <c r="N34" s="4"/>
      <c r="O34" s="31">
        <v>1</v>
      </c>
    </row>
    <row r="35" spans="2:16" ht="8.25" customHeight="1" x14ac:dyDescent="0.2">
      <c r="B35" s="27"/>
      <c r="C35" s="27"/>
      <c r="D35" s="37"/>
      <c r="E35" s="34"/>
      <c r="F35" s="34"/>
      <c r="G35" s="37"/>
      <c r="H35" s="34"/>
      <c r="I35" s="34"/>
      <c r="J35" s="37"/>
      <c r="M35" s="1"/>
      <c r="N35" s="4"/>
      <c r="O35" s="31">
        <v>1</v>
      </c>
    </row>
    <row r="36" spans="2:16" ht="51" customHeight="1" x14ac:dyDescent="0.2">
      <c r="B36" s="78" t="s">
        <v>38</v>
      </c>
      <c r="C36" s="79"/>
      <c r="D36" s="38">
        <f>SUM(O7:O18)</f>
        <v>12</v>
      </c>
      <c r="E36" s="76" t="s">
        <v>39</v>
      </c>
      <c r="F36" s="77"/>
      <c r="G36" s="38">
        <f>SUMIF(N7:N18,"да",O7:O18)</f>
        <v>9</v>
      </c>
      <c r="H36" s="76" t="s">
        <v>40</v>
      </c>
      <c r="I36" s="77"/>
      <c r="J36" s="38">
        <f>D36-G36</f>
        <v>3</v>
      </c>
      <c r="M36" s="1"/>
      <c r="N36" s="4"/>
      <c r="O36" s="31">
        <v>1</v>
      </c>
    </row>
    <row r="37" spans="2:16" ht="22.5" x14ac:dyDescent="0.2">
      <c r="B37" s="7" t="s">
        <v>13</v>
      </c>
      <c r="C37" s="7"/>
      <c r="G37" s="9"/>
      <c r="H37" s="9"/>
      <c r="I37" s="9"/>
      <c r="J37" s="9"/>
      <c r="K37" s="9"/>
      <c r="L37" s="4"/>
      <c r="M37" s="4"/>
      <c r="N37" s="4"/>
      <c r="O37" s="31">
        <v>1</v>
      </c>
      <c r="P37" s="8">
        <v>0</v>
      </c>
    </row>
    <row r="38" spans="2:16" x14ac:dyDescent="0.2">
      <c r="B38" s="82" t="s">
        <v>29</v>
      </c>
      <c r="C38" s="82"/>
      <c r="G38" s="9"/>
      <c r="H38" s="9"/>
      <c r="I38" s="9"/>
      <c r="J38" s="9"/>
      <c r="K38" s="9"/>
      <c r="L38" s="4"/>
      <c r="M38" s="4"/>
      <c r="O38" s="31">
        <v>1</v>
      </c>
    </row>
    <row r="39" spans="2:16" x14ac:dyDescent="0.2">
      <c r="F39" s="18"/>
      <c r="G39" s="18"/>
      <c r="H39" s="18"/>
      <c r="O39" s="31">
        <v>1</v>
      </c>
    </row>
    <row r="40" spans="2:16" x14ac:dyDescent="0.2">
      <c r="O40" s="31">
        <v>1</v>
      </c>
    </row>
    <row r="41" spans="2:16" x14ac:dyDescent="0.2">
      <c r="O41" s="31">
        <v>1</v>
      </c>
    </row>
    <row r="42" spans="2:16" x14ac:dyDescent="0.2">
      <c r="O42" s="31">
        <v>1</v>
      </c>
    </row>
    <row r="43" spans="2:16" x14ac:dyDescent="0.2">
      <c r="O43" s="31">
        <v>1</v>
      </c>
    </row>
    <row r="44" spans="2:16" x14ac:dyDescent="0.2">
      <c r="O44" s="31">
        <v>1</v>
      </c>
    </row>
    <row r="45" spans="2:16" x14ac:dyDescent="0.2">
      <c r="O45" s="31">
        <v>1</v>
      </c>
    </row>
    <row r="46" spans="2:16" x14ac:dyDescent="0.2">
      <c r="O46" s="31">
        <v>1</v>
      </c>
    </row>
    <row r="47" spans="2:16" x14ac:dyDescent="0.2">
      <c r="O47" s="31">
        <v>1</v>
      </c>
    </row>
    <row r="48" spans="2:16" x14ac:dyDescent="0.2">
      <c r="O48" s="31">
        <v>1</v>
      </c>
    </row>
    <row r="49" spans="15:15" x14ac:dyDescent="0.2">
      <c r="O49" s="31">
        <v>1</v>
      </c>
    </row>
    <row r="50" spans="15:15" x14ac:dyDescent="0.2">
      <c r="O50" s="31">
        <v>1</v>
      </c>
    </row>
    <row r="51" spans="15:15" x14ac:dyDescent="0.2">
      <c r="O51" s="31">
        <v>1</v>
      </c>
    </row>
    <row r="52" spans="15:15" x14ac:dyDescent="0.2">
      <c r="O52" s="31">
        <v>1</v>
      </c>
    </row>
    <row r="53" spans="15:15" x14ac:dyDescent="0.2">
      <c r="O53" s="31">
        <v>1</v>
      </c>
    </row>
    <row r="54" spans="15:15" x14ac:dyDescent="0.2">
      <c r="O54" s="31">
        <v>1</v>
      </c>
    </row>
    <row r="55" spans="15:15" x14ac:dyDescent="0.2">
      <c r="O55" s="31">
        <v>1</v>
      </c>
    </row>
    <row r="56" spans="15:15" x14ac:dyDescent="0.2">
      <c r="O56" s="31">
        <v>1</v>
      </c>
    </row>
    <row r="57" spans="15:15" x14ac:dyDescent="0.2">
      <c r="O57" s="31">
        <v>1</v>
      </c>
    </row>
    <row r="58" spans="15:15" x14ac:dyDescent="0.2">
      <c r="O58" s="31">
        <v>1</v>
      </c>
    </row>
    <row r="59" spans="15:15" x14ac:dyDescent="0.2">
      <c r="O59" s="31">
        <v>1</v>
      </c>
    </row>
    <row r="60" spans="15:15" x14ac:dyDescent="0.2">
      <c r="O60" s="31">
        <v>1</v>
      </c>
    </row>
    <row r="61" spans="15:15" x14ac:dyDescent="0.2">
      <c r="O61" s="31">
        <v>1</v>
      </c>
    </row>
    <row r="62" spans="15:15" x14ac:dyDescent="0.2">
      <c r="O62" s="31">
        <v>1</v>
      </c>
    </row>
    <row r="63" spans="15:15" x14ac:dyDescent="0.2">
      <c r="O63" s="31">
        <v>1</v>
      </c>
    </row>
    <row r="64" spans="15:15" x14ac:dyDescent="0.2">
      <c r="O64" s="31">
        <v>1</v>
      </c>
    </row>
    <row r="65" spans="15:15" x14ac:dyDescent="0.2">
      <c r="O65" s="31">
        <v>1</v>
      </c>
    </row>
    <row r="66" spans="15:15" x14ac:dyDescent="0.2">
      <c r="O66" s="31">
        <v>1</v>
      </c>
    </row>
    <row r="67" spans="15:15" x14ac:dyDescent="0.2">
      <c r="O67" s="31">
        <v>1</v>
      </c>
    </row>
    <row r="68" spans="15:15" x14ac:dyDescent="0.2">
      <c r="O68" s="31">
        <v>1</v>
      </c>
    </row>
    <row r="69" spans="15:15" x14ac:dyDescent="0.2">
      <c r="O69" s="31">
        <v>1</v>
      </c>
    </row>
    <row r="70" spans="15:15" x14ac:dyDescent="0.2">
      <c r="O70" s="31">
        <v>1</v>
      </c>
    </row>
    <row r="71" spans="15:15" x14ac:dyDescent="0.2">
      <c r="O71" s="31">
        <v>1</v>
      </c>
    </row>
    <row r="72" spans="15:15" x14ac:dyDescent="0.2">
      <c r="O72" s="31">
        <v>1</v>
      </c>
    </row>
    <row r="73" spans="15:15" x14ac:dyDescent="0.2">
      <c r="O73" s="31">
        <v>1</v>
      </c>
    </row>
    <row r="74" spans="15:15" x14ac:dyDescent="0.2">
      <c r="O74" s="31">
        <v>1</v>
      </c>
    </row>
    <row r="75" spans="15:15" x14ac:dyDescent="0.2">
      <c r="O75" s="31">
        <v>1</v>
      </c>
    </row>
    <row r="76" spans="15:15" x14ac:dyDescent="0.2">
      <c r="O76" s="31">
        <v>1</v>
      </c>
    </row>
    <row r="77" spans="15:15" x14ac:dyDescent="0.2">
      <c r="O77" s="31">
        <v>1</v>
      </c>
    </row>
    <row r="78" spans="15:15" x14ac:dyDescent="0.2">
      <c r="O78" s="31">
        <v>1</v>
      </c>
    </row>
    <row r="79" spans="15:15" x14ac:dyDescent="0.2">
      <c r="O79" s="31">
        <v>1</v>
      </c>
    </row>
    <row r="80" spans="15:15" x14ac:dyDescent="0.2">
      <c r="O80" s="31">
        <v>1</v>
      </c>
    </row>
    <row r="81" spans="15:15" x14ac:dyDescent="0.2">
      <c r="O81" s="31">
        <v>1</v>
      </c>
    </row>
    <row r="82" spans="15:15" x14ac:dyDescent="0.2">
      <c r="O82" s="31">
        <v>1</v>
      </c>
    </row>
    <row r="83" spans="15:15" x14ac:dyDescent="0.2">
      <c r="O83" s="31">
        <v>1</v>
      </c>
    </row>
    <row r="84" spans="15:15" x14ac:dyDescent="0.2">
      <c r="O84" s="31">
        <v>1</v>
      </c>
    </row>
    <row r="85" spans="15:15" x14ac:dyDescent="0.2">
      <c r="O85" s="31">
        <v>1</v>
      </c>
    </row>
    <row r="86" spans="15:15" x14ac:dyDescent="0.2">
      <c r="O86" s="31">
        <v>1</v>
      </c>
    </row>
    <row r="87" spans="15:15" x14ac:dyDescent="0.2">
      <c r="O87" s="31">
        <v>1</v>
      </c>
    </row>
    <row r="88" spans="15:15" x14ac:dyDescent="0.2">
      <c r="O88" s="31">
        <v>1</v>
      </c>
    </row>
    <row r="89" spans="15:15" x14ac:dyDescent="0.2">
      <c r="O89" s="31">
        <v>1</v>
      </c>
    </row>
    <row r="90" spans="15:15" x14ac:dyDescent="0.2">
      <c r="O90" s="31">
        <v>1</v>
      </c>
    </row>
    <row r="91" spans="15:15" x14ac:dyDescent="0.2">
      <c r="O91" s="31">
        <v>1</v>
      </c>
    </row>
    <row r="92" spans="15:15" x14ac:dyDescent="0.2">
      <c r="O92" s="31">
        <v>1</v>
      </c>
    </row>
    <row r="93" spans="15:15" x14ac:dyDescent="0.2">
      <c r="O93" s="31">
        <v>1</v>
      </c>
    </row>
    <row r="94" spans="15:15" x14ac:dyDescent="0.2">
      <c r="O94" s="31">
        <v>1</v>
      </c>
    </row>
    <row r="95" spans="15:15" x14ac:dyDescent="0.2">
      <c r="O95" s="31">
        <v>1</v>
      </c>
    </row>
    <row r="96" spans="15:15" x14ac:dyDescent="0.2">
      <c r="O96" s="31">
        <v>1</v>
      </c>
    </row>
    <row r="97" spans="15:15" x14ac:dyDescent="0.2">
      <c r="O97" s="31">
        <v>1</v>
      </c>
    </row>
    <row r="98" spans="15:15" x14ac:dyDescent="0.2">
      <c r="O98" s="31">
        <v>1</v>
      </c>
    </row>
    <row r="99" spans="15:15" x14ac:dyDescent="0.2">
      <c r="O99" s="31">
        <v>1</v>
      </c>
    </row>
    <row r="100" spans="15:15" x14ac:dyDescent="0.2">
      <c r="O100" s="31">
        <v>1</v>
      </c>
    </row>
    <row r="101" spans="15:15" x14ac:dyDescent="0.2">
      <c r="O101" s="31">
        <v>1</v>
      </c>
    </row>
    <row r="102" spans="15:15" x14ac:dyDescent="0.2">
      <c r="O102" s="31">
        <v>1</v>
      </c>
    </row>
    <row r="103" spans="15:15" x14ac:dyDescent="0.2">
      <c r="O103" s="31">
        <v>1</v>
      </c>
    </row>
    <row r="104" spans="15:15" x14ac:dyDescent="0.2">
      <c r="O104" s="31">
        <v>1</v>
      </c>
    </row>
    <row r="105" spans="15:15" x14ac:dyDescent="0.2">
      <c r="O105" s="31">
        <v>1</v>
      </c>
    </row>
    <row r="106" spans="15:15" x14ac:dyDescent="0.2">
      <c r="O106" s="31">
        <v>1</v>
      </c>
    </row>
    <row r="107" spans="15:15" x14ac:dyDescent="0.2">
      <c r="O107" s="31">
        <v>1</v>
      </c>
    </row>
  </sheetData>
  <sortState ref="B7:M24">
    <sortCondition ref="F7:F24"/>
    <sortCondition ref="B7:B24"/>
  </sortState>
  <mergeCells count="47">
    <mergeCell ref="L14:L15"/>
    <mergeCell ref="M14:M15"/>
    <mergeCell ref="B10:B13"/>
    <mergeCell ref="B14:B16"/>
    <mergeCell ref="C14:C15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B28:C28"/>
    <mergeCell ref="B24:C24"/>
    <mergeCell ref="I5:I6"/>
    <mergeCell ref="B21:C21"/>
    <mergeCell ref="B22:C22"/>
    <mergeCell ref="B20:D20"/>
    <mergeCell ref="B26:C26"/>
    <mergeCell ref="B23:C23"/>
    <mergeCell ref="B25:C25"/>
    <mergeCell ref="B5:B6"/>
    <mergeCell ref="B27:C27"/>
    <mergeCell ref="B7:B8"/>
    <mergeCell ref="C10:C11"/>
    <mergeCell ref="D10:D11"/>
    <mergeCell ref="E10:E11"/>
    <mergeCell ref="B29:C29"/>
    <mergeCell ref="B30:C30"/>
    <mergeCell ref="B32:C32"/>
    <mergeCell ref="E32:F32"/>
    <mergeCell ref="B38:C38"/>
    <mergeCell ref="H32:I32"/>
    <mergeCell ref="B34:C34"/>
    <mergeCell ref="E34:F34"/>
    <mergeCell ref="H34:I34"/>
    <mergeCell ref="B36:C36"/>
    <mergeCell ref="E36:F36"/>
    <mergeCell ref="H36:I3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2022-06-28T04:03:07Z</dcterms:modified>
</cp:coreProperties>
</file>